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643_CDE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<sst xmlns="http://schemas.openxmlformats.org/spreadsheetml/2006/main" count="46" uniqueCount="45">
  <si>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</si>
  <si>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</si>
  <si>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</si>
  <si>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</si>
  <si>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</si>
  <si>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</si>
  <si>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</si>
  <si>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</si>
  <si>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</si>
  <si>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</si>
  <si>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</si>
  <si>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</si>
  <si>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</si>
  <si>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</si>
  <si>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</si>
  <si>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</si>
  <si>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</si>
  <si>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</si>
  <si>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</si>
  <si>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производство электрооборудования, электронного и оптического оборудования</t>
  </si>
  <si>
    <t>добыча полезных ископаемых, кроме топливно-энергетических</t>
  </si>
  <si>
    <t>добыча топливно-энергетических полезных ископаемых</t>
  </si>
  <si>
    <t>текстильное и швейное производство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</si>
  <si>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</si>
  <si>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</si>
  <si>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</si>
  <si>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</si>
  <si>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</si>
  <si>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</si>
  <si>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</si>
  <si>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</si>
  <si>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</si>
  <si>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>прочие производства</t>
  </si>
  <si>
    <t>в том числе:</t>
  </si>
  <si>
    <t>из него:</t>
  </si>
  <si>
    <t>2009</t>
  </si>
  <si>
    <r>
      <t>Индексы производства по отдельным видам экономической деятельности Российской Федерации</t>
    </r>
    <r>
      <rPr>
        <b/>
        <vertAlign val="superscript"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
</t>
    </r>
    <r>
      <rPr>
        <b/>
        <sz val="10"/>
        <rFont val="Arial Cyr"/>
        <family val="0"/>
      </rPr>
      <t xml:space="preserve"> (в % к предыдущему году) </t>
    </r>
  </si>
  <si>
    <r>
      <t xml:space="preserve">Промышленное производство </t>
    </r>
    <r>
      <rPr>
        <b/>
        <vertAlign val="superscript"/>
        <sz val="10"/>
        <color indexed="8"/>
        <rFont val="Times New Roman CYR"/>
        <family val="0"/>
      </rPr>
      <t>1)</t>
    </r>
  </si>
  <si>
    <r>
      <t xml:space="preserve">добыча полезных ископаемых </t>
    </r>
    <r>
      <rPr>
        <vertAlign val="superscript"/>
        <sz val="10"/>
        <color indexed="8"/>
        <rFont val="Times New Roman CYR"/>
        <family val="0"/>
      </rPr>
      <t>2)</t>
    </r>
  </si>
  <si>
    <r>
      <t>обрабатывающие производства</t>
    </r>
    <r>
      <rPr>
        <vertAlign val="superscript"/>
        <sz val="10"/>
        <color indexed="8"/>
        <rFont val="Times New Roman CYR"/>
        <family val="0"/>
      </rPr>
      <t xml:space="preserve"> 2)</t>
    </r>
  </si>
  <si>
    <r>
      <t xml:space="preserve">производство и распределение  электроэнергии, газа и воды </t>
    </r>
    <r>
      <rPr>
        <vertAlign val="superscript"/>
        <sz val="10"/>
        <color indexed="8"/>
        <rFont val="Times New Roman CYR"/>
        <family val="0"/>
      </rPr>
      <t>2)</t>
    </r>
  </si>
  <si>
    <r>
      <t xml:space="preserve">1) </t>
    </r>
    <r>
      <rPr>
        <sz val="8"/>
        <color indexed="8"/>
        <rFont val="Times New Roman"/>
        <family val="1"/>
      </rPr>
      <t>Агрегированный индекс производства по видам экономической деятельности:"Добыча полезных ископаемых", "Обрабатывающие производства", "Производство и распределение электроэнергии, газа и воды". С учетом поправки на неформальную деятельность.</t>
    </r>
  </si>
  <si>
    <r>
      <t>2)</t>
    </r>
    <r>
      <rPr>
        <sz val="8"/>
        <color indexed="8"/>
        <rFont val="Times New Roman"/>
        <family val="1"/>
      </rPr>
      <t xml:space="preserve">  С учетом поправки на неформальную деятельность.</t>
    </r>
  </si>
  <si>
    <t>Обновлено 28.01.2013</t>
  </si>
  <si>
    <t>Cumulative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</si>
</sst>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0"/>
      <name val="Arial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  <font>
      <b/>
      <sz val="10"/>
      <color indexed="8"/>
      <name val="Times New Roman CYR"/>
      <family val="0"/>
    </font>
    <font>
      <b/>
      <sz val="10"/>
      <name val="Arial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8"/>
      <name val="Arial Cyr"/>
      <family val="0"/>
    </font>
    <font>
      <b/>
      <vertAlign val="superscript"/>
      <sz val="10"/>
      <color indexed="8"/>
      <name val="Times New Roman CYR"/>
      <family val="0"/>
    </font>
    <font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Arial Cyr"/>
      <family val="0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8" fontId="1" fillId="0" borderId="10" xfId="52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168" fontId="1" fillId="0" borderId="11" xfId="52" applyNumberFormat="1" applyFont="1" applyFill="1" applyBorder="1" applyAlignment="1">
      <alignment horizontal="right" wrapText="1"/>
      <protection/>
    </xf>
    <xf numFmtId="0" fontId="1" fillId="0" borderId="12" xfId="52" applyFont="1" applyFill="1" applyBorder="1" applyAlignment="1">
      <alignment horizontal="left" wrapText="1" indent="3"/>
      <protection/>
    </xf>
    <xf numFmtId="0" fontId="1" fillId="0" borderId="12" xfId="52" applyFont="1" applyFill="1" applyBorder="1" applyAlignment="1">
      <alignment horizontal="left" wrapText="1" indent="5"/>
      <protection/>
    </xf>
    <xf numFmtId="0" fontId="1" fillId="0" borderId="12" xfId="52" applyFont="1" applyFill="1" applyBorder="1" applyAlignment="1">
      <alignment horizontal="left" wrapText="1" indent="2"/>
      <protection/>
    </xf>
    <xf numFmtId="0" fontId="9" fillId="0" borderId="0" xfId="52" applyFont="1" applyFill="1" applyBorder="1" applyAlignment="1">
      <alignment wrapText="1"/>
      <protection/>
    </xf>
    <xf numFmtId="168" fontId="1" fillId="0" borderId="13" xfId="52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/>
    </xf>
    <xf numFmtId="168" fontId="11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0" fontId="14" fillId="0" borderId="0" xfId="52" applyFont="1" applyFill="1" applyBorder="1" applyAlignment="1">
      <alignment wrapText="1"/>
      <protection/>
    </xf>
    <xf numFmtId="0" fontId="0" fillId="0" borderId="15" xfId="0" applyBorder="1" applyAlignment="1">
      <alignment/>
    </xf>
    <xf numFmtId="0" fontId="5" fillId="33" borderId="16" xfId="52" applyFont="1" applyFill="1" applyBorder="1" applyAlignment="1">
      <alignment horizontal="center" vertical="top"/>
      <protection/>
    </xf>
    <xf numFmtId="168" fontId="5" fillId="33" borderId="17" xfId="52" applyNumberFormat="1" applyFont="1" applyFill="1" applyBorder="1" applyAlignment="1">
      <alignment horizontal="center" vertical="top"/>
      <protection/>
    </xf>
    <xf numFmtId="0" fontId="5" fillId="33" borderId="17" xfId="52" applyNumberFormat="1" applyFont="1" applyFill="1" applyBorder="1" applyAlignment="1">
      <alignment horizontal="center" vertical="top"/>
      <protection/>
    </xf>
    <xf numFmtId="0" fontId="5" fillId="33" borderId="18" xfId="52" applyNumberFormat="1" applyFont="1" applyFill="1" applyBorder="1" applyAlignment="1">
      <alignment horizontal="center" vertical="top"/>
      <protection/>
    </xf>
    <xf numFmtId="0" fontId="5" fillId="33" borderId="19" xfId="52" applyNumberFormat="1" applyFont="1" applyFill="1" applyBorder="1" applyAlignment="1">
      <alignment horizontal="center" vertical="top"/>
      <protection/>
    </xf>
    <xf numFmtId="168" fontId="1" fillId="34" borderId="10" xfId="52" applyNumberFormat="1" applyFont="1" applyFill="1" applyBorder="1" applyAlignment="1">
      <alignment horizontal="right" wrapText="1"/>
      <protection/>
    </xf>
    <xf numFmtId="168" fontId="1" fillId="34" borderId="13" xfId="52" applyNumberFormat="1" applyFont="1" applyFill="1" applyBorder="1" applyAlignment="1">
      <alignment horizontal="right" wrapText="1"/>
      <protection/>
    </xf>
    <xf numFmtId="168" fontId="1" fillId="34" borderId="11" xfId="52" applyNumberFormat="1" applyFont="1" applyFill="1" applyBorder="1" applyAlignment="1">
      <alignment horizontal="right" wrapText="1"/>
      <protection/>
    </xf>
    <xf numFmtId="0" fontId="16" fillId="35" borderId="0" xfId="0" applyFont="1" applyFill="1" applyAlignment="1">
      <alignment horizontal="center"/>
    </xf>
    <xf numFmtId="0" fontId="3" fillId="0" borderId="12" xfId="52" applyFont="1" applyFill="1" applyBorder="1" applyAlignment="1">
      <alignment wrapText="1"/>
      <protection/>
    </xf>
    <xf numFmtId="0" fontId="1" fillId="34" borderId="12" xfId="52" applyFont="1" applyFill="1" applyBorder="1" applyAlignment="1">
      <alignment horizontal="left" wrapText="1" indent="1"/>
      <protection/>
    </xf>
    <xf numFmtId="0" fontId="1" fillId="34" borderId="20" xfId="52" applyFont="1" applyFill="1" applyBorder="1" applyAlignment="1">
      <alignment horizontal="left" wrapText="1" indent="1"/>
      <protection/>
    </xf>
    <xf numFmtId="168" fontId="1" fillId="34" borderId="21" xfId="52" applyNumberFormat="1" applyFont="1" applyFill="1" applyBorder="1" applyAlignment="1">
      <alignment horizontal="right" wrapText="1"/>
      <protection/>
    </xf>
    <xf numFmtId="168" fontId="1" fillId="34" borderId="22" xfId="52" applyNumberFormat="1" applyFont="1" applyFill="1" applyBorder="1" applyAlignment="1">
      <alignment horizontal="right" wrapText="1"/>
      <protection/>
    </xf>
    <xf numFmtId="168" fontId="1" fillId="34" borderId="23" xfId="52" applyNumberFormat="1" applyFont="1" applyFill="1" applyBorder="1" applyAlignment="1">
      <alignment horizontal="right" wrapText="1"/>
      <protection/>
    </xf>
    <xf numFmtId="168" fontId="50" fillId="32" borderId="0" xfId="61" applyNumberFormat="1" applyAlignment="1">
      <alignment/>
    </xf>
    <xf numFmtId="0" fontId="46" fillId="30" borderId="0" xfId="53" applyAlignment="1">
      <alignment/>
    </xf>
    <xf numFmtId="168" fontId="46" fillId="30" borderId="0" xfId="53" applyNumberFormat="1" applyAlignment="1">
      <alignment/>
    </xf>
    <xf numFmtId="0" fontId="6" fillId="0" borderId="0" xfId="0" applyFont="1" applyBorder="1" applyAlignment="1">
      <alignment horizontal="center" vertical="top" wrapText="1"/>
    </xf>
    <xf numFmtId="0" fontId="14" fillId="0" borderId="0" xfId="52" applyFont="1" applyFill="1" applyBorder="1" applyAlignment="1">
      <alignment horizontal="left" wrapText="1"/>
      <protection/>
    </xf>
    <xf numFmtId="0" fontId="2" fillId="0" borderId="0" xfId="52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4" sqref="V44"/>
    </sheetView>
  </sheetViews>
  <sheetFormatPr defaultColWidth="9.00390625" defaultRowHeight="12.75"/>
  <cols>
    <col min="1" max="1" width="42.125" style="0" customWidth="1"/>
    <col min="2" max="2" width="4.75390625" style="3" customWidth="1"/>
    <col min="3" max="3" width="4.625" style="2" customWidth="1"/>
    <col min="4" max="4" width="4.75390625" style="2" customWidth="1"/>
    <col min="5" max="5" width="4.875" style="2" customWidth="1"/>
    <col min="6" max="8" width="5.00390625" style="2" bestFit="1" customWidth="1"/>
    <col min="9" max="9" width="10.375" style="2" customWidth="1"/>
    <col min="10" max="18" width="5.625" style="2" bestFit="1" customWidth="1"/>
    <col min="19" max="19" width="5.75390625" style="14" customWidth="1"/>
    <col min="20" max="20" width="5.625" style="14" customWidth="1"/>
    <col min="21" max="21" width="6.25390625" style="14" customWidth="1"/>
    <col min="22" max="22" width="6.00390625" style="0" customWidth="1"/>
  </cols>
  <sheetData>
    <row r="1" ht="12.75">
      <c r="A1" s="25" t="s">
        <v>43</v>
      </c>
    </row>
    <row r="2" spans="1:27" s="4" customFormat="1" ht="40.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13"/>
      <c r="T2" s="13"/>
      <c r="U2" s="13"/>
      <c r="W2"/>
      <c r="X2"/>
      <c r="Y2"/>
      <c r="Z2"/>
      <c r="AA2"/>
    </row>
    <row r="3" spans="1:27" s="5" customFormat="1" ht="21" customHeight="1">
      <c r="A3" s="17"/>
      <c r="B3" s="18" t="s">
        <v>0</v>
      </c>
      <c r="C3" s="18" t="s">
        <v>1</v>
      </c>
      <c r="D3" s="18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20" t="s">
        <v>15</v>
      </c>
      <c r="R3" s="21" t="s">
        <v>16</v>
      </c>
      <c r="S3" s="21" t="s">
        <v>35</v>
      </c>
      <c r="T3" s="21">
        <v>2010</v>
      </c>
      <c r="U3" s="21">
        <v>2011</v>
      </c>
      <c r="V3" s="21">
        <v>2012</v>
      </c>
      <c r="W3"/>
      <c r="X3"/>
      <c r="Y3"/>
      <c r="Z3"/>
      <c r="AA3"/>
    </row>
    <row r="4" spans="1:22" ht="15.75">
      <c r="A4" s="26" t="s">
        <v>37</v>
      </c>
      <c r="B4" s="1">
        <v>84</v>
      </c>
      <c r="C4" s="1">
        <v>86.3</v>
      </c>
      <c r="D4" s="1">
        <v>78.4</v>
      </c>
      <c r="E4" s="1">
        <v>95.4</v>
      </c>
      <c r="F4" s="1">
        <v>92.4</v>
      </c>
      <c r="G4" s="1">
        <v>101</v>
      </c>
      <c r="H4" s="1">
        <v>95.2</v>
      </c>
      <c r="I4" s="1">
        <v>108.9</v>
      </c>
      <c r="J4" s="1">
        <v>108.7</v>
      </c>
      <c r="K4" s="1">
        <v>102.9</v>
      </c>
      <c r="L4" s="1">
        <v>103.1</v>
      </c>
      <c r="M4" s="1">
        <v>108.9</v>
      </c>
      <c r="N4" s="1">
        <v>108</v>
      </c>
      <c r="O4" s="1">
        <v>105.1</v>
      </c>
      <c r="P4" s="1">
        <v>106.3</v>
      </c>
      <c r="Q4" s="11">
        <v>106.8</v>
      </c>
      <c r="R4" s="11">
        <v>100.6</v>
      </c>
      <c r="S4" s="11">
        <v>90.7</v>
      </c>
      <c r="T4" s="11">
        <v>108.2</v>
      </c>
      <c r="U4" s="11">
        <v>104.7</v>
      </c>
      <c r="V4" s="6">
        <v>102.6</v>
      </c>
    </row>
    <row r="5" spans="1:22" ht="12.75">
      <c r="A5" s="7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1"/>
      <c r="R5" s="11"/>
      <c r="S5" s="11"/>
      <c r="T5" s="11"/>
      <c r="U5" s="11"/>
      <c r="V5" s="16"/>
    </row>
    <row r="6" spans="1:22" ht="15.75">
      <c r="A6" s="27" t="s">
        <v>38</v>
      </c>
      <c r="B6" s="22">
        <v>88.2</v>
      </c>
      <c r="C6" s="22">
        <v>89.6</v>
      </c>
      <c r="D6" s="22">
        <v>92</v>
      </c>
      <c r="E6" s="22">
        <v>97.3</v>
      </c>
      <c r="F6" s="22">
        <v>97</v>
      </c>
      <c r="G6" s="22">
        <v>100.2</v>
      </c>
      <c r="H6" s="22">
        <v>97.7</v>
      </c>
      <c r="I6" s="22">
        <v>104</v>
      </c>
      <c r="J6" s="22">
        <v>106.4</v>
      </c>
      <c r="K6" s="22">
        <v>106</v>
      </c>
      <c r="L6" s="22">
        <v>106.8</v>
      </c>
      <c r="M6" s="22">
        <v>108.7</v>
      </c>
      <c r="N6" s="22">
        <v>106.8</v>
      </c>
      <c r="O6" s="22">
        <v>101.4</v>
      </c>
      <c r="P6" s="22">
        <v>102.8</v>
      </c>
      <c r="Q6" s="23">
        <v>103.3</v>
      </c>
      <c r="R6" s="23">
        <v>100.4</v>
      </c>
      <c r="S6" s="23">
        <v>99.4</v>
      </c>
      <c r="T6" s="23">
        <v>103.6</v>
      </c>
      <c r="U6" s="23">
        <v>101.9</v>
      </c>
      <c r="V6" s="24">
        <v>101.1</v>
      </c>
    </row>
    <row r="7" spans="1:22" ht="12.75">
      <c r="A7" s="8" t="s">
        <v>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1"/>
      <c r="R7" s="11"/>
      <c r="S7" s="11"/>
      <c r="T7" s="11"/>
      <c r="U7" s="11"/>
      <c r="V7" s="6"/>
    </row>
    <row r="8" spans="1:22" ht="25.5">
      <c r="A8" s="9" t="s">
        <v>21</v>
      </c>
      <c r="B8" s="1">
        <v>94.7</v>
      </c>
      <c r="C8" s="1">
        <v>91.2</v>
      </c>
      <c r="D8" s="1">
        <v>93</v>
      </c>
      <c r="E8" s="1">
        <v>96.8</v>
      </c>
      <c r="F8" s="1">
        <v>98.3</v>
      </c>
      <c r="G8" s="1">
        <v>100.4</v>
      </c>
      <c r="H8" s="1">
        <v>98.9</v>
      </c>
      <c r="I8" s="1">
        <v>101.4</v>
      </c>
      <c r="J8" s="1">
        <v>104.9</v>
      </c>
      <c r="K8" s="1">
        <v>106.1</v>
      </c>
      <c r="L8" s="1">
        <v>107.3</v>
      </c>
      <c r="M8" s="1">
        <v>110.3</v>
      </c>
      <c r="N8" s="1">
        <v>107.7</v>
      </c>
      <c r="O8" s="1">
        <v>102</v>
      </c>
      <c r="P8" s="1">
        <v>102.7</v>
      </c>
      <c r="Q8" s="11">
        <v>102.7</v>
      </c>
      <c r="R8" s="11">
        <v>100.1</v>
      </c>
      <c r="S8" s="11">
        <v>100.4</v>
      </c>
      <c r="T8" s="11">
        <v>103.1</v>
      </c>
      <c r="U8" s="11">
        <v>101.3</v>
      </c>
      <c r="V8" s="6">
        <v>101.2</v>
      </c>
    </row>
    <row r="9" spans="1:22" ht="25.5">
      <c r="A9" s="9" t="s">
        <v>20</v>
      </c>
      <c r="B9" s="1">
        <v>71</v>
      </c>
      <c r="C9" s="1">
        <v>83.8</v>
      </c>
      <c r="D9" s="1">
        <v>88.3</v>
      </c>
      <c r="E9" s="1">
        <v>99.1</v>
      </c>
      <c r="F9" s="1">
        <v>91.9</v>
      </c>
      <c r="G9" s="1">
        <v>99.3</v>
      </c>
      <c r="H9" s="1">
        <v>92.6</v>
      </c>
      <c r="I9" s="1">
        <v>115.5</v>
      </c>
      <c r="J9" s="1">
        <v>118.2</v>
      </c>
      <c r="K9" s="1">
        <v>96.2</v>
      </c>
      <c r="L9" s="1">
        <v>99.1</v>
      </c>
      <c r="M9" s="1">
        <v>102.5</v>
      </c>
      <c r="N9" s="1">
        <v>108.5</v>
      </c>
      <c r="O9" s="1">
        <v>97.7</v>
      </c>
      <c r="P9" s="1">
        <v>104.2</v>
      </c>
      <c r="Q9" s="11">
        <v>104</v>
      </c>
      <c r="R9" s="11">
        <v>101.1</v>
      </c>
      <c r="S9" s="11">
        <v>92.6</v>
      </c>
      <c r="T9" s="11">
        <v>107.3</v>
      </c>
      <c r="U9" s="11">
        <v>104.8</v>
      </c>
      <c r="V9" s="6">
        <v>100.9</v>
      </c>
    </row>
    <row r="10" spans="1:22" ht="15.75">
      <c r="A10" s="27" t="s">
        <v>39</v>
      </c>
      <c r="B10" s="22">
        <v>81.8</v>
      </c>
      <c r="C10" s="22">
        <v>84.6</v>
      </c>
      <c r="D10" s="22">
        <v>72.8</v>
      </c>
      <c r="E10" s="22">
        <v>94.2</v>
      </c>
      <c r="F10" s="22">
        <v>89.7</v>
      </c>
      <c r="G10" s="22">
        <v>102</v>
      </c>
      <c r="H10" s="22">
        <v>93.8</v>
      </c>
      <c r="I10" s="22">
        <v>112.8</v>
      </c>
      <c r="J10" s="22">
        <v>110.9</v>
      </c>
      <c r="K10" s="22">
        <v>102</v>
      </c>
      <c r="L10" s="22">
        <v>101.1</v>
      </c>
      <c r="M10" s="22">
        <v>110.3</v>
      </c>
      <c r="N10" s="22">
        <v>110.5</v>
      </c>
      <c r="O10" s="22">
        <v>107.6</v>
      </c>
      <c r="P10" s="22">
        <v>108.4</v>
      </c>
      <c r="Q10" s="23">
        <v>110.5</v>
      </c>
      <c r="R10" s="23">
        <v>100.5</v>
      </c>
      <c r="S10" s="23">
        <v>84.8</v>
      </c>
      <c r="T10" s="23">
        <v>111.8</v>
      </c>
      <c r="U10" s="23">
        <v>106.5</v>
      </c>
      <c r="V10" s="24">
        <v>104.1</v>
      </c>
    </row>
    <row r="11" spans="1:22" ht="12.75">
      <c r="A11" s="8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1"/>
      <c r="R11" s="11"/>
      <c r="S11" s="11"/>
      <c r="T11" s="11"/>
      <c r="U11" s="11"/>
      <c r="V11" s="6"/>
    </row>
    <row r="12" spans="1:22" ht="25.5">
      <c r="A12" s="9" t="s">
        <v>17</v>
      </c>
      <c r="B12" s="1">
        <v>80</v>
      </c>
      <c r="C12" s="1">
        <v>88.5</v>
      </c>
      <c r="D12" s="1">
        <v>80.1</v>
      </c>
      <c r="E12" s="1">
        <v>88.5</v>
      </c>
      <c r="F12" s="1">
        <v>93.1</v>
      </c>
      <c r="G12" s="1">
        <v>99.4</v>
      </c>
      <c r="H12" s="1">
        <v>99.2</v>
      </c>
      <c r="I12" s="1">
        <v>112.6</v>
      </c>
      <c r="J12" s="1">
        <v>105.3</v>
      </c>
      <c r="K12" s="1">
        <v>108</v>
      </c>
      <c r="L12" s="1">
        <v>107.2</v>
      </c>
      <c r="M12" s="1">
        <v>106.9</v>
      </c>
      <c r="N12" s="1">
        <v>104.4</v>
      </c>
      <c r="O12" s="1">
        <v>106.6</v>
      </c>
      <c r="P12" s="1">
        <v>107.3</v>
      </c>
      <c r="Q12" s="11">
        <v>107.3</v>
      </c>
      <c r="R12" s="11">
        <v>101.9</v>
      </c>
      <c r="S12" s="11">
        <v>99.4</v>
      </c>
      <c r="T12" s="11">
        <v>105.4</v>
      </c>
      <c r="U12" s="11">
        <v>101</v>
      </c>
      <c r="V12" s="6">
        <v>105.1</v>
      </c>
    </row>
    <row r="13" spans="1:22" ht="12.75">
      <c r="A13" s="9" t="s">
        <v>22</v>
      </c>
      <c r="B13" s="1">
        <v>71.9</v>
      </c>
      <c r="C13" s="1">
        <v>78.9</v>
      </c>
      <c r="D13" s="1">
        <v>55</v>
      </c>
      <c r="E13" s="1">
        <v>70.6</v>
      </c>
      <c r="F13" s="1">
        <v>78.4</v>
      </c>
      <c r="G13" s="1">
        <v>102.1</v>
      </c>
      <c r="H13" s="1">
        <v>92.3</v>
      </c>
      <c r="I13" s="1">
        <v>115.3</v>
      </c>
      <c r="J13" s="1">
        <v>124.9</v>
      </c>
      <c r="K13" s="1">
        <v>107.8</v>
      </c>
      <c r="L13" s="1">
        <v>97.5</v>
      </c>
      <c r="M13" s="1">
        <v>101.2</v>
      </c>
      <c r="N13" s="1">
        <v>96</v>
      </c>
      <c r="O13" s="1">
        <v>103.6</v>
      </c>
      <c r="P13" s="1">
        <v>111.8</v>
      </c>
      <c r="Q13" s="11">
        <v>99.5</v>
      </c>
      <c r="R13" s="11">
        <v>94.6</v>
      </c>
      <c r="S13" s="11">
        <v>83.8</v>
      </c>
      <c r="T13" s="11">
        <v>112.1</v>
      </c>
      <c r="U13" s="11">
        <v>102.6</v>
      </c>
      <c r="V13" s="6">
        <v>98</v>
      </c>
    </row>
    <row r="14" spans="1:22" ht="25.5">
      <c r="A14" s="9" t="s">
        <v>18</v>
      </c>
      <c r="B14" s="1">
        <v>78</v>
      </c>
      <c r="C14" s="1">
        <v>78</v>
      </c>
      <c r="D14" s="1">
        <v>50.3</v>
      </c>
      <c r="E14" s="1">
        <v>67.9</v>
      </c>
      <c r="F14" s="1">
        <v>73</v>
      </c>
      <c r="G14" s="1">
        <v>88.5</v>
      </c>
      <c r="H14" s="1">
        <v>78.9</v>
      </c>
      <c r="I14" s="1">
        <v>134.2</v>
      </c>
      <c r="J14" s="1">
        <v>107.6</v>
      </c>
      <c r="K14" s="1">
        <v>113.7</v>
      </c>
      <c r="L14" s="1">
        <v>111.4</v>
      </c>
      <c r="M14" s="1">
        <v>111.5</v>
      </c>
      <c r="N14" s="1">
        <v>99.4</v>
      </c>
      <c r="O14" s="1">
        <v>100.2</v>
      </c>
      <c r="P14" s="1">
        <v>122</v>
      </c>
      <c r="Q14" s="11">
        <v>102.3</v>
      </c>
      <c r="R14" s="11">
        <v>99.7</v>
      </c>
      <c r="S14" s="11">
        <v>99.9</v>
      </c>
      <c r="T14" s="11">
        <v>118.7</v>
      </c>
      <c r="U14" s="11">
        <v>108.6</v>
      </c>
      <c r="V14" s="6">
        <v>89.9</v>
      </c>
    </row>
    <row r="15" spans="1:22" ht="25.5">
      <c r="A15" s="9" t="s">
        <v>23</v>
      </c>
      <c r="B15" s="1">
        <v>78.7</v>
      </c>
      <c r="C15" s="1">
        <v>83.6</v>
      </c>
      <c r="D15" s="1">
        <v>67.1</v>
      </c>
      <c r="E15" s="1">
        <v>92.2</v>
      </c>
      <c r="F15" s="1">
        <v>80.1</v>
      </c>
      <c r="G15" s="1">
        <v>94.4</v>
      </c>
      <c r="H15" s="1">
        <v>95.8</v>
      </c>
      <c r="I15" s="1">
        <v>111.2</v>
      </c>
      <c r="J15" s="1">
        <v>114.1</v>
      </c>
      <c r="K15" s="1">
        <v>97.5</v>
      </c>
      <c r="L15" s="1">
        <v>104.2</v>
      </c>
      <c r="M15" s="1">
        <v>109.7</v>
      </c>
      <c r="N15" s="1">
        <v>108.7</v>
      </c>
      <c r="O15" s="1">
        <v>107.1</v>
      </c>
      <c r="P15" s="1">
        <v>103.6</v>
      </c>
      <c r="Q15" s="11">
        <v>107.9</v>
      </c>
      <c r="R15" s="11">
        <v>99.9</v>
      </c>
      <c r="S15" s="11">
        <v>79.3</v>
      </c>
      <c r="T15" s="11">
        <v>111.4</v>
      </c>
      <c r="U15" s="11">
        <v>104</v>
      </c>
      <c r="V15" s="6">
        <v>103.3</v>
      </c>
    </row>
    <row r="16" spans="1:22" ht="25.5">
      <c r="A16" s="9" t="s">
        <v>24</v>
      </c>
      <c r="B16" s="1">
        <v>88</v>
      </c>
      <c r="C16" s="1">
        <v>83</v>
      </c>
      <c r="D16" s="1">
        <v>79</v>
      </c>
      <c r="E16" s="1">
        <v>108.6</v>
      </c>
      <c r="F16" s="1">
        <v>86.5</v>
      </c>
      <c r="G16" s="1">
        <v>100.9</v>
      </c>
      <c r="H16" s="1">
        <v>105.4</v>
      </c>
      <c r="I16" s="1">
        <v>119.3</v>
      </c>
      <c r="J16" s="1">
        <v>118</v>
      </c>
      <c r="K16" s="1">
        <v>109.6</v>
      </c>
      <c r="L16" s="1">
        <v>104.1</v>
      </c>
      <c r="M16" s="1">
        <v>107.8</v>
      </c>
      <c r="N16" s="1">
        <v>105.1</v>
      </c>
      <c r="O16" s="1">
        <v>103.6</v>
      </c>
      <c r="P16" s="1">
        <v>106.7</v>
      </c>
      <c r="Q16" s="11">
        <v>108.3</v>
      </c>
      <c r="R16" s="11">
        <v>100.3</v>
      </c>
      <c r="S16" s="11">
        <v>85.7</v>
      </c>
      <c r="T16" s="11">
        <v>105.9</v>
      </c>
      <c r="U16" s="11">
        <v>101.8</v>
      </c>
      <c r="V16" s="6">
        <v>102.1</v>
      </c>
    </row>
    <row r="17" spans="1:22" ht="12.75">
      <c r="A17" s="9" t="s">
        <v>25</v>
      </c>
      <c r="B17" s="1">
        <v>82.8</v>
      </c>
      <c r="C17" s="1">
        <v>86.5</v>
      </c>
      <c r="D17" s="1">
        <v>86.6</v>
      </c>
      <c r="E17" s="1">
        <v>100.4</v>
      </c>
      <c r="F17" s="1">
        <v>98.6</v>
      </c>
      <c r="G17" s="1">
        <v>99.1</v>
      </c>
      <c r="H17" s="1">
        <v>91.8</v>
      </c>
      <c r="I17" s="1">
        <v>105.3</v>
      </c>
      <c r="J17" s="1">
        <v>102.4</v>
      </c>
      <c r="K17" s="1">
        <v>102.8</v>
      </c>
      <c r="L17" s="1">
        <v>104.6</v>
      </c>
      <c r="M17" s="1">
        <v>102.2</v>
      </c>
      <c r="N17" s="1">
        <v>102.4</v>
      </c>
      <c r="O17" s="1">
        <v>104.4</v>
      </c>
      <c r="P17" s="1">
        <v>106.6</v>
      </c>
      <c r="Q17" s="11">
        <v>102.8</v>
      </c>
      <c r="R17" s="11">
        <v>102.8</v>
      </c>
      <c r="S17" s="11">
        <v>99.4</v>
      </c>
      <c r="T17" s="11">
        <v>105</v>
      </c>
      <c r="U17" s="11">
        <v>102.9</v>
      </c>
      <c r="V17" s="6">
        <v>102.2</v>
      </c>
    </row>
    <row r="18" spans="1:22" ht="12.75">
      <c r="A18" s="9" t="s">
        <v>26</v>
      </c>
      <c r="B18" s="1">
        <v>79</v>
      </c>
      <c r="C18" s="1">
        <v>80.7</v>
      </c>
      <c r="D18" s="1">
        <v>79.3</v>
      </c>
      <c r="E18" s="1">
        <v>108.2</v>
      </c>
      <c r="F18" s="1">
        <v>89.5</v>
      </c>
      <c r="G18" s="1">
        <v>103.4</v>
      </c>
      <c r="H18" s="1">
        <v>93.6</v>
      </c>
      <c r="I18" s="1">
        <v>127.6</v>
      </c>
      <c r="J18" s="1">
        <v>115.2</v>
      </c>
      <c r="K18" s="1">
        <v>100.3</v>
      </c>
      <c r="L18" s="1">
        <v>100.2</v>
      </c>
      <c r="M18" s="1">
        <v>105.4</v>
      </c>
      <c r="N18" s="1">
        <v>106.6</v>
      </c>
      <c r="O18" s="1">
        <v>104.1</v>
      </c>
      <c r="P18" s="1">
        <v>104.7</v>
      </c>
      <c r="Q18" s="11">
        <v>106.6</v>
      </c>
      <c r="R18" s="11">
        <v>95.4</v>
      </c>
      <c r="S18" s="11">
        <v>93.1</v>
      </c>
      <c r="T18" s="11">
        <v>114.6</v>
      </c>
      <c r="U18" s="11">
        <v>105.2</v>
      </c>
      <c r="V18" s="6">
        <v>101.3</v>
      </c>
    </row>
    <row r="19" spans="1:22" ht="25.5">
      <c r="A19" s="9" t="s">
        <v>27</v>
      </c>
      <c r="B19" s="1">
        <v>79.5</v>
      </c>
      <c r="C19" s="1">
        <v>80.1</v>
      </c>
      <c r="D19" s="1">
        <v>63.8</v>
      </c>
      <c r="E19" s="1">
        <v>94.7</v>
      </c>
      <c r="F19" s="1">
        <v>89.9</v>
      </c>
      <c r="G19" s="1">
        <v>103.2</v>
      </c>
      <c r="H19" s="1">
        <v>95.4</v>
      </c>
      <c r="I19" s="1">
        <v>122.3</v>
      </c>
      <c r="J19" s="1">
        <v>126.1</v>
      </c>
      <c r="K19" s="1">
        <v>101.6</v>
      </c>
      <c r="L19" s="1">
        <v>100.2</v>
      </c>
      <c r="M19" s="1">
        <v>105.5</v>
      </c>
      <c r="N19" s="1">
        <v>113.5</v>
      </c>
      <c r="O19" s="1">
        <v>116.4</v>
      </c>
      <c r="P19" s="1">
        <v>121</v>
      </c>
      <c r="Q19" s="11">
        <v>125.5</v>
      </c>
      <c r="R19" s="11">
        <v>122.8</v>
      </c>
      <c r="S19" s="11">
        <v>87.4</v>
      </c>
      <c r="T19" s="11">
        <v>121.5</v>
      </c>
      <c r="U19" s="11">
        <v>113.1</v>
      </c>
      <c r="V19" s="6">
        <v>107.4</v>
      </c>
    </row>
    <row r="20" spans="1:22" ht="25.5">
      <c r="A20" s="9" t="s">
        <v>28</v>
      </c>
      <c r="B20" s="1">
        <v>80.9</v>
      </c>
      <c r="C20" s="1">
        <v>85.3</v>
      </c>
      <c r="D20" s="1">
        <v>73.2</v>
      </c>
      <c r="E20" s="1">
        <v>92.9</v>
      </c>
      <c r="F20" s="1">
        <v>76.9</v>
      </c>
      <c r="G20" s="1">
        <v>95.4</v>
      </c>
      <c r="H20" s="1">
        <v>93.1</v>
      </c>
      <c r="I20" s="1">
        <v>113.7</v>
      </c>
      <c r="J20" s="1">
        <v>110.6</v>
      </c>
      <c r="K20" s="1">
        <v>103.8</v>
      </c>
      <c r="L20" s="1">
        <v>101.2</v>
      </c>
      <c r="M20" s="1">
        <v>107.3</v>
      </c>
      <c r="N20" s="1">
        <v>108.4</v>
      </c>
      <c r="O20" s="1">
        <v>104.9</v>
      </c>
      <c r="P20" s="1">
        <v>114.2</v>
      </c>
      <c r="Q20" s="11">
        <v>108.3</v>
      </c>
      <c r="R20" s="11">
        <v>97.1</v>
      </c>
      <c r="S20" s="11">
        <v>72.5</v>
      </c>
      <c r="T20" s="11">
        <v>110.7</v>
      </c>
      <c r="U20" s="11">
        <v>109.3</v>
      </c>
      <c r="V20" s="6">
        <v>105.6</v>
      </c>
    </row>
    <row r="21" spans="1:22" ht="25.5">
      <c r="A21" s="9" t="s">
        <v>29</v>
      </c>
      <c r="B21" s="1">
        <v>82.3</v>
      </c>
      <c r="C21" s="1">
        <v>82.7</v>
      </c>
      <c r="D21" s="1">
        <v>82.8</v>
      </c>
      <c r="E21" s="1">
        <v>102.2</v>
      </c>
      <c r="F21" s="1">
        <v>94.4</v>
      </c>
      <c r="G21" s="1">
        <v>104.2</v>
      </c>
      <c r="H21" s="1">
        <v>94.2</v>
      </c>
      <c r="I21" s="1">
        <v>108.5</v>
      </c>
      <c r="J21" s="1">
        <v>115.3</v>
      </c>
      <c r="K21" s="1">
        <v>104.6</v>
      </c>
      <c r="L21" s="1">
        <v>105.1</v>
      </c>
      <c r="M21" s="1">
        <v>107.2</v>
      </c>
      <c r="N21" s="1">
        <v>103.9</v>
      </c>
      <c r="O21" s="1">
        <v>107</v>
      </c>
      <c r="P21" s="1">
        <v>109.7</v>
      </c>
      <c r="Q21" s="11">
        <v>104.5</v>
      </c>
      <c r="R21" s="11">
        <v>97.8</v>
      </c>
      <c r="S21" s="11">
        <v>85.3</v>
      </c>
      <c r="T21" s="11">
        <v>112.4</v>
      </c>
      <c r="U21" s="11">
        <v>102.9</v>
      </c>
      <c r="V21" s="6">
        <v>104.5</v>
      </c>
    </row>
    <row r="22" spans="1:22" ht="12.75">
      <c r="A22" s="9" t="s">
        <v>30</v>
      </c>
      <c r="B22" s="1">
        <v>84.4</v>
      </c>
      <c r="C22" s="1">
        <v>82.6</v>
      </c>
      <c r="D22" s="1">
        <v>62.6</v>
      </c>
      <c r="E22" s="1">
        <v>87.3</v>
      </c>
      <c r="F22" s="1">
        <v>80.9</v>
      </c>
      <c r="G22" s="1">
        <v>100.1</v>
      </c>
      <c r="H22" s="1">
        <v>87.5</v>
      </c>
      <c r="I22" s="1">
        <v>113.2</v>
      </c>
      <c r="J22" s="1">
        <v>105.7</v>
      </c>
      <c r="K22" s="1">
        <v>106.4</v>
      </c>
      <c r="L22" s="1">
        <v>91.2</v>
      </c>
      <c r="M22" s="1">
        <v>119</v>
      </c>
      <c r="N22" s="1">
        <v>120.8</v>
      </c>
      <c r="O22" s="1">
        <v>99.7</v>
      </c>
      <c r="P22" s="1">
        <v>111.7</v>
      </c>
      <c r="Q22" s="11">
        <v>126.7</v>
      </c>
      <c r="R22" s="11">
        <v>99.5</v>
      </c>
      <c r="S22" s="11">
        <v>68.5</v>
      </c>
      <c r="T22" s="11">
        <v>112.2</v>
      </c>
      <c r="U22" s="11">
        <v>109.5</v>
      </c>
      <c r="V22" s="6">
        <v>100.4</v>
      </c>
    </row>
    <row r="23" spans="1:22" ht="25.5">
      <c r="A23" s="9" t="s">
        <v>19</v>
      </c>
      <c r="B23" s="1">
        <v>79.8</v>
      </c>
      <c r="C23" s="1">
        <v>87.7</v>
      </c>
      <c r="D23" s="1">
        <v>60.2</v>
      </c>
      <c r="E23" s="1">
        <v>88.5</v>
      </c>
      <c r="F23" s="1">
        <v>91.9</v>
      </c>
      <c r="G23" s="1">
        <v>99.8</v>
      </c>
      <c r="H23" s="1">
        <v>100.3</v>
      </c>
      <c r="I23" s="1">
        <v>105.5</v>
      </c>
      <c r="J23" s="1">
        <v>125</v>
      </c>
      <c r="K23" s="1">
        <v>108.4</v>
      </c>
      <c r="L23" s="1">
        <v>92.3</v>
      </c>
      <c r="M23" s="1">
        <v>143.2</v>
      </c>
      <c r="N23" s="1">
        <v>134.5</v>
      </c>
      <c r="O23" s="1">
        <v>133.2</v>
      </c>
      <c r="P23" s="1">
        <v>115</v>
      </c>
      <c r="Q23" s="11">
        <v>110.9</v>
      </c>
      <c r="R23" s="11">
        <v>92.6</v>
      </c>
      <c r="S23" s="11">
        <v>67.8</v>
      </c>
      <c r="T23" s="11">
        <v>122.8</v>
      </c>
      <c r="U23" s="11">
        <v>105.1</v>
      </c>
      <c r="V23" s="6">
        <v>104.3</v>
      </c>
    </row>
    <row r="24" spans="1:22" ht="25.5">
      <c r="A24" s="9" t="s">
        <v>31</v>
      </c>
      <c r="B24" s="1">
        <v>85.3</v>
      </c>
      <c r="C24" s="1">
        <v>88.4</v>
      </c>
      <c r="D24" s="1">
        <v>66.7</v>
      </c>
      <c r="E24" s="1">
        <v>89.5</v>
      </c>
      <c r="F24" s="1">
        <v>95</v>
      </c>
      <c r="G24" s="1">
        <v>111.5</v>
      </c>
      <c r="H24" s="1">
        <v>88.4</v>
      </c>
      <c r="I24" s="1">
        <v>113.8</v>
      </c>
      <c r="J24" s="1">
        <v>110.7</v>
      </c>
      <c r="K24" s="1">
        <v>73.6</v>
      </c>
      <c r="L24" s="1">
        <v>99</v>
      </c>
      <c r="M24" s="1">
        <v>114</v>
      </c>
      <c r="N24" s="1">
        <v>111.5</v>
      </c>
      <c r="O24" s="1">
        <v>107.1</v>
      </c>
      <c r="P24" s="1">
        <v>104.7</v>
      </c>
      <c r="Q24" s="11">
        <v>107.8</v>
      </c>
      <c r="R24" s="11">
        <v>100.4</v>
      </c>
      <c r="S24" s="11">
        <v>62.8</v>
      </c>
      <c r="T24" s="11">
        <v>132.2</v>
      </c>
      <c r="U24" s="11">
        <v>124.6</v>
      </c>
      <c r="V24" s="6">
        <v>112.7</v>
      </c>
    </row>
    <row r="25" spans="1:22" ht="12.75">
      <c r="A25" s="9" t="s">
        <v>32</v>
      </c>
      <c r="B25" s="1">
        <v>91.2</v>
      </c>
      <c r="C25" s="1">
        <v>91.8</v>
      </c>
      <c r="D25" s="1">
        <v>72</v>
      </c>
      <c r="E25" s="1">
        <v>100.6</v>
      </c>
      <c r="F25" s="1">
        <v>83.9</v>
      </c>
      <c r="G25" s="1">
        <v>105.6</v>
      </c>
      <c r="H25" s="1">
        <v>88.6</v>
      </c>
      <c r="I25" s="1">
        <v>113.6</v>
      </c>
      <c r="J25" s="1">
        <v>111.5</v>
      </c>
      <c r="K25" s="1">
        <v>108.5</v>
      </c>
      <c r="L25" s="1">
        <v>103.9</v>
      </c>
      <c r="M25" s="1">
        <v>110.8</v>
      </c>
      <c r="N25" s="1">
        <v>110.2</v>
      </c>
      <c r="O25" s="1">
        <v>108.7</v>
      </c>
      <c r="P25" s="1">
        <v>109.8</v>
      </c>
      <c r="Q25" s="11">
        <v>104.6</v>
      </c>
      <c r="R25" s="11">
        <v>98.3</v>
      </c>
      <c r="S25" s="11">
        <v>79.3</v>
      </c>
      <c r="T25" s="11">
        <v>117.7</v>
      </c>
      <c r="U25" s="11">
        <v>104.5</v>
      </c>
      <c r="V25" s="6">
        <v>99.1</v>
      </c>
    </row>
    <row r="26" spans="1:22" ht="28.5">
      <c r="A26" s="28" t="s">
        <v>40</v>
      </c>
      <c r="B26" s="29">
        <v>95.3</v>
      </c>
      <c r="C26" s="29">
        <v>95.3</v>
      </c>
      <c r="D26" s="29">
        <v>91.2</v>
      </c>
      <c r="E26" s="29">
        <v>96.8</v>
      </c>
      <c r="F26" s="29">
        <v>97.3</v>
      </c>
      <c r="G26" s="29">
        <v>98.2</v>
      </c>
      <c r="H26" s="29">
        <v>97.7</v>
      </c>
      <c r="I26" s="29">
        <v>98.8</v>
      </c>
      <c r="J26" s="29">
        <v>104</v>
      </c>
      <c r="K26" s="29">
        <v>101.4</v>
      </c>
      <c r="L26" s="29">
        <v>104.8</v>
      </c>
      <c r="M26" s="29">
        <v>103.3</v>
      </c>
      <c r="N26" s="29">
        <v>101.1</v>
      </c>
      <c r="O26" s="29">
        <v>100.9</v>
      </c>
      <c r="P26" s="29">
        <v>103.4</v>
      </c>
      <c r="Q26" s="30">
        <v>99.4</v>
      </c>
      <c r="R26" s="30">
        <v>100.6</v>
      </c>
      <c r="S26" s="30">
        <v>96.1</v>
      </c>
      <c r="T26" s="30">
        <v>104.1</v>
      </c>
      <c r="U26" s="30">
        <v>100.1</v>
      </c>
      <c r="V26" s="31">
        <v>101.2</v>
      </c>
    </row>
    <row r="27" ht="12.75">
      <c r="A27" s="12"/>
    </row>
    <row r="28" spans="1:19" ht="23.25" customHeight="1">
      <c r="A28" s="36" t="s">
        <v>41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22" ht="11.25" customHeight="1">
      <c r="A29" s="15" t="s">
        <v>42</v>
      </c>
      <c r="B29" s="10"/>
      <c r="C29" s="10"/>
      <c r="D29" s="10"/>
      <c r="E29" s="10"/>
      <c r="F29" s="10"/>
      <c r="I29" s="32" t="s">
        <v>44</v>
      </c>
      <c r="J29" s="32">
        <f>J10</f>
        <v>110.9</v>
      </c>
      <c r="K29" s="32">
        <f>J29*K10/100</f>
        <v>113.11800000000001</v>
      </c>
      <c r="L29" s="32">
        <f aca="true" t="shared" si="0" ref="L29:V29">K29*L10/100</f>
        <v>114.36229800000001</v>
      </c>
      <c r="M29" s="32">
        <f t="shared" si="0"/>
        <v>126.141614694</v>
      </c>
      <c r="N29" s="32">
        <f t="shared" si="0"/>
        <v>139.38648423687</v>
      </c>
      <c r="O29" s="32">
        <f t="shared" si="0"/>
        <v>149.9798570388721</v>
      </c>
      <c r="P29" s="32">
        <f t="shared" si="0"/>
        <v>162.57816503013737</v>
      </c>
      <c r="Q29" s="32">
        <f t="shared" si="0"/>
        <v>179.6488723583018</v>
      </c>
      <c r="R29" s="32">
        <f t="shared" si="0"/>
        <v>180.5471167200933</v>
      </c>
      <c r="S29" s="32">
        <f t="shared" si="0"/>
        <v>153.1039549786391</v>
      </c>
      <c r="T29" s="32">
        <f t="shared" si="0"/>
        <v>171.17022166611852</v>
      </c>
      <c r="U29" s="32">
        <f t="shared" si="0"/>
        <v>182.29628607441623</v>
      </c>
      <c r="V29" s="32">
        <f t="shared" si="0"/>
        <v>189.77043380346728</v>
      </c>
    </row>
    <row r="30" spans="2:22" ht="15">
      <c r="B30" s="33">
        <v>100</v>
      </c>
      <c r="C30" s="34">
        <f>B30*C10/100</f>
        <v>84.6</v>
      </c>
      <c r="D30" s="34">
        <f aca="true" t="shared" si="1" ref="D30:V30">C30*D10/100</f>
        <v>61.58879999999999</v>
      </c>
      <c r="E30" s="34">
        <f t="shared" si="1"/>
        <v>58.016649599999994</v>
      </c>
      <c r="F30" s="34">
        <f t="shared" si="1"/>
        <v>52.0409346912</v>
      </c>
      <c r="G30" s="34">
        <f t="shared" si="1"/>
        <v>53.081753385024</v>
      </c>
      <c r="H30" s="34">
        <f t="shared" si="1"/>
        <v>49.79068467515251</v>
      </c>
      <c r="I30" s="34">
        <f t="shared" si="1"/>
        <v>56.163892313572035</v>
      </c>
      <c r="J30" s="34">
        <f t="shared" si="1"/>
        <v>62.28575657575139</v>
      </c>
      <c r="K30" s="34">
        <f t="shared" si="1"/>
        <v>63.53147170726642</v>
      </c>
      <c r="L30" s="34">
        <f t="shared" si="1"/>
        <v>64.23031789604634</v>
      </c>
      <c r="M30" s="34">
        <f t="shared" si="1"/>
        <v>70.84604063933912</v>
      </c>
      <c r="N30" s="34">
        <f t="shared" si="1"/>
        <v>78.28487490646972</v>
      </c>
      <c r="O30" s="34">
        <f t="shared" si="1"/>
        <v>84.23452539936143</v>
      </c>
      <c r="P30" s="34">
        <f t="shared" si="1"/>
        <v>91.3102255329078</v>
      </c>
      <c r="Q30" s="34">
        <f t="shared" si="1"/>
        <v>100.89779921386311</v>
      </c>
      <c r="R30" s="34">
        <f t="shared" si="1"/>
        <v>101.40228820993244</v>
      </c>
      <c r="S30" s="34">
        <f t="shared" si="1"/>
        <v>85.9891404020227</v>
      </c>
      <c r="T30" s="34">
        <f t="shared" si="1"/>
        <v>96.13585896946137</v>
      </c>
      <c r="U30" s="34">
        <f t="shared" si="1"/>
        <v>102.38468980247634</v>
      </c>
      <c r="V30" s="34">
        <f t="shared" si="1"/>
        <v>106.58246208437788</v>
      </c>
    </row>
    <row r="31" spans="1:5" ht="12.75">
      <c r="A31" s="37"/>
      <c r="B31" s="37"/>
      <c r="C31" s="37"/>
      <c r="D31" s="37"/>
      <c r="E31" s="37"/>
    </row>
    <row r="32" spans="2:22" ht="15">
      <c r="B32" s="33">
        <v>100</v>
      </c>
      <c r="C32" s="34">
        <f>B32*C12/100</f>
        <v>88.5</v>
      </c>
      <c r="D32" s="34">
        <f>C32*D12/100</f>
        <v>70.8885</v>
      </c>
      <c r="E32" s="34">
        <f>D32*E12/100</f>
        <v>62.7363225</v>
      </c>
      <c r="F32" s="34">
        <f>E32*F12/100</f>
        <v>58.4075162475</v>
      </c>
      <c r="G32" s="34">
        <f>F32*G12/100</f>
        <v>58.057071150015</v>
      </c>
      <c r="H32" s="34">
        <f>G32*H12/100</f>
        <v>57.59261458081488</v>
      </c>
      <c r="I32" s="34">
        <f>H32*I12/100</f>
        <v>64.84928401799755</v>
      </c>
      <c r="J32" s="34">
        <f>I32*J12/100</f>
        <v>68.28629607095141</v>
      </c>
      <c r="K32" s="34">
        <f>J32*K12/100</f>
        <v>73.74919975662752</v>
      </c>
      <c r="L32" s="34">
        <f>K32*L12/100</f>
        <v>79.05914213910471</v>
      </c>
      <c r="M32" s="34">
        <f>L32*M12/100</f>
        <v>84.51422294670294</v>
      </c>
      <c r="N32" s="34">
        <f>M32*N12/100</f>
        <v>88.23284875635787</v>
      </c>
      <c r="O32" s="34">
        <f>N32*O12/100</f>
        <v>94.05621677427749</v>
      </c>
      <c r="P32" s="34">
        <f>O32*P12/100</f>
        <v>100.92232059879974</v>
      </c>
      <c r="Q32" s="34">
        <f>P32*Q12/100</f>
        <v>108.28965000251212</v>
      </c>
      <c r="R32" s="34">
        <f>Q32*R12/100</f>
        <v>110.34715335255986</v>
      </c>
      <c r="S32" s="34">
        <f>R32*S12/100</f>
        <v>109.6850704324445</v>
      </c>
      <c r="T32" s="34">
        <f>S32*T12/100</f>
        <v>115.60806423579652</v>
      </c>
      <c r="U32" s="34">
        <f>T32*U12/100</f>
        <v>116.76414487815447</v>
      </c>
      <c r="V32" s="34">
        <f>U32*V12/100</f>
        <v>122.71911626694035</v>
      </c>
    </row>
    <row r="33" spans="2:22" ht="15">
      <c r="B33" s="33">
        <v>100</v>
      </c>
      <c r="C33" s="34">
        <f>B33*C13/100</f>
        <v>78.9</v>
      </c>
      <c r="D33" s="34">
        <f aca="true" t="shared" si="2" ref="D33:V45">C33*D13/100</f>
        <v>43.395</v>
      </c>
      <c r="E33" s="34">
        <f t="shared" si="2"/>
        <v>30.63687</v>
      </c>
      <c r="F33" s="34">
        <f t="shared" si="2"/>
        <v>24.01930608</v>
      </c>
      <c r="G33" s="34">
        <f t="shared" si="2"/>
        <v>24.52371150768</v>
      </c>
      <c r="H33" s="34">
        <f>G33*H13/100</f>
        <v>22.63538572158864</v>
      </c>
      <c r="I33" s="34">
        <f t="shared" si="2"/>
        <v>26.0985997369917</v>
      </c>
      <c r="J33" s="34">
        <f t="shared" si="2"/>
        <v>32.59715107150264</v>
      </c>
      <c r="K33" s="34">
        <f t="shared" si="2"/>
        <v>35.139728855079845</v>
      </c>
      <c r="L33" s="34">
        <f t="shared" si="2"/>
        <v>34.26123563370285</v>
      </c>
      <c r="M33" s="34">
        <f t="shared" si="2"/>
        <v>34.67237046130729</v>
      </c>
      <c r="N33" s="34">
        <f t="shared" si="2"/>
        <v>33.285475642855</v>
      </c>
      <c r="O33" s="34">
        <f t="shared" si="2"/>
        <v>34.48375276599777</v>
      </c>
      <c r="P33" s="34">
        <f t="shared" si="2"/>
        <v>38.552835592385506</v>
      </c>
      <c r="Q33" s="34">
        <f t="shared" si="2"/>
        <v>38.36007141442358</v>
      </c>
      <c r="R33" s="34">
        <f t="shared" si="2"/>
        <v>36.2886275580447</v>
      </c>
      <c r="S33" s="34">
        <f t="shared" si="2"/>
        <v>30.409869893641456</v>
      </c>
      <c r="T33" s="34">
        <f t="shared" si="2"/>
        <v>34.089464150772066</v>
      </c>
      <c r="U33" s="34">
        <f t="shared" si="2"/>
        <v>34.97579021869214</v>
      </c>
      <c r="V33" s="34">
        <f t="shared" si="2"/>
        <v>34.276274414318294</v>
      </c>
    </row>
    <row r="34" spans="2:22" ht="15">
      <c r="B34" s="33">
        <v>100</v>
      </c>
      <c r="C34" s="34">
        <f>B34*C14/100</f>
        <v>78</v>
      </c>
      <c r="D34" s="34">
        <f t="shared" si="2"/>
        <v>39.233999999999995</v>
      </c>
      <c r="E34" s="34">
        <f t="shared" si="2"/>
        <v>26.639885999999997</v>
      </c>
      <c r="F34" s="34">
        <f t="shared" si="2"/>
        <v>19.447116779999998</v>
      </c>
      <c r="G34" s="34">
        <f t="shared" si="2"/>
        <v>17.2106983503</v>
      </c>
      <c r="H34" s="34">
        <f t="shared" si="2"/>
        <v>13.579240998386702</v>
      </c>
      <c r="I34" s="34">
        <f t="shared" si="2"/>
        <v>18.223341419834952</v>
      </c>
      <c r="J34" s="34">
        <f t="shared" si="2"/>
        <v>19.608315367742406</v>
      </c>
      <c r="K34" s="34">
        <f t="shared" si="2"/>
        <v>22.294654573123115</v>
      </c>
      <c r="L34" s="34">
        <f t="shared" si="2"/>
        <v>24.836245194459153</v>
      </c>
      <c r="M34" s="34">
        <f t="shared" si="2"/>
        <v>27.692413391821955</v>
      </c>
      <c r="N34" s="34">
        <f t="shared" si="2"/>
        <v>27.52625891147102</v>
      </c>
      <c r="O34" s="34">
        <f t="shared" si="2"/>
        <v>27.581311429293965</v>
      </c>
      <c r="P34" s="34">
        <f t="shared" si="2"/>
        <v>33.64919994373864</v>
      </c>
      <c r="Q34" s="34">
        <f t="shared" si="2"/>
        <v>34.42313154244462</v>
      </c>
      <c r="R34" s="34">
        <f t="shared" si="2"/>
        <v>34.31986214781729</v>
      </c>
      <c r="S34" s="34">
        <f t="shared" si="2"/>
        <v>34.28554228566948</v>
      </c>
      <c r="T34" s="34">
        <f t="shared" si="2"/>
        <v>40.69693869308967</v>
      </c>
      <c r="U34" s="34">
        <f t="shared" si="2"/>
        <v>44.19687542069538</v>
      </c>
      <c r="V34" s="34">
        <f t="shared" si="2"/>
        <v>39.73299100320515</v>
      </c>
    </row>
    <row r="35" spans="2:22" ht="15">
      <c r="B35" s="33">
        <v>100</v>
      </c>
      <c r="C35" s="34">
        <f>B35*C15/100</f>
        <v>83.6</v>
      </c>
      <c r="D35" s="34">
        <f t="shared" si="2"/>
        <v>56.0956</v>
      </c>
      <c r="E35" s="34">
        <f t="shared" si="2"/>
        <v>51.7201432</v>
      </c>
      <c r="F35" s="34">
        <f t="shared" si="2"/>
        <v>41.4278347032</v>
      </c>
      <c r="G35" s="34">
        <f t="shared" si="2"/>
        <v>39.1078759598208</v>
      </c>
      <c r="H35" s="34">
        <f t="shared" si="2"/>
        <v>37.465345169508325</v>
      </c>
      <c r="I35" s="34">
        <f t="shared" si="2"/>
        <v>41.66146382849326</v>
      </c>
      <c r="J35" s="34">
        <f t="shared" si="2"/>
        <v>47.53573022831081</v>
      </c>
      <c r="K35" s="34">
        <f t="shared" si="2"/>
        <v>46.347336972603046</v>
      </c>
      <c r="L35" s="34">
        <f t="shared" si="2"/>
        <v>48.293925125452375</v>
      </c>
      <c r="M35" s="34">
        <f t="shared" si="2"/>
        <v>52.978435862621254</v>
      </c>
      <c r="N35" s="34">
        <f t="shared" si="2"/>
        <v>57.5875597826693</v>
      </c>
      <c r="O35" s="34">
        <f t="shared" si="2"/>
        <v>61.67627652723881</v>
      </c>
      <c r="P35" s="34">
        <f t="shared" si="2"/>
        <v>63.896622482219406</v>
      </c>
      <c r="Q35" s="34">
        <f t="shared" si="2"/>
        <v>68.94445565831475</v>
      </c>
      <c r="R35" s="34">
        <f t="shared" si="2"/>
        <v>68.87551120265644</v>
      </c>
      <c r="S35" s="34">
        <f t="shared" si="2"/>
        <v>54.61828038370655</v>
      </c>
      <c r="T35" s="34">
        <f t="shared" si="2"/>
        <v>60.8447643474491</v>
      </c>
      <c r="U35" s="34">
        <f t="shared" si="2"/>
        <v>63.278554921347066</v>
      </c>
      <c r="V35" s="34">
        <f t="shared" si="2"/>
        <v>65.36674723375152</v>
      </c>
    </row>
    <row r="36" spans="2:22" ht="15">
      <c r="B36" s="33">
        <v>100</v>
      </c>
      <c r="C36" s="34">
        <f>B36*C16/100</f>
        <v>83</v>
      </c>
      <c r="D36" s="34">
        <f t="shared" si="2"/>
        <v>65.57</v>
      </c>
      <c r="E36" s="34">
        <f t="shared" si="2"/>
        <v>71.20902</v>
      </c>
      <c r="F36" s="34">
        <f t="shared" si="2"/>
        <v>61.595802299999995</v>
      </c>
      <c r="G36" s="34">
        <f t="shared" si="2"/>
        <v>62.1501645207</v>
      </c>
      <c r="H36" s="34">
        <f t="shared" si="2"/>
        <v>65.5062734048178</v>
      </c>
      <c r="I36" s="34">
        <f t="shared" si="2"/>
        <v>78.14898417194765</v>
      </c>
      <c r="J36" s="34">
        <f t="shared" si="2"/>
        <v>92.21580132289823</v>
      </c>
      <c r="K36" s="34">
        <f t="shared" si="2"/>
        <v>101.06851824989646</v>
      </c>
      <c r="L36" s="34">
        <f t="shared" si="2"/>
        <v>105.2123274981422</v>
      </c>
      <c r="M36" s="34">
        <f t="shared" si="2"/>
        <v>113.4188890429973</v>
      </c>
      <c r="N36" s="34">
        <f t="shared" si="2"/>
        <v>119.20325238419015</v>
      </c>
      <c r="O36" s="34">
        <f t="shared" si="2"/>
        <v>123.49456947002099</v>
      </c>
      <c r="P36" s="34">
        <f t="shared" si="2"/>
        <v>131.7687056245124</v>
      </c>
      <c r="Q36" s="34">
        <f t="shared" si="2"/>
        <v>142.70550819134692</v>
      </c>
      <c r="R36" s="34">
        <f t="shared" si="2"/>
        <v>143.13362471592097</v>
      </c>
      <c r="S36" s="34">
        <f t="shared" si="2"/>
        <v>122.66551638154428</v>
      </c>
      <c r="T36" s="34">
        <f t="shared" si="2"/>
        <v>129.9027818480554</v>
      </c>
      <c r="U36" s="34">
        <f t="shared" si="2"/>
        <v>132.2410319213204</v>
      </c>
      <c r="V36" s="34">
        <f t="shared" si="2"/>
        <v>135.0180935916681</v>
      </c>
    </row>
    <row r="37" spans="2:22" ht="15">
      <c r="B37" s="33">
        <v>100</v>
      </c>
      <c r="C37" s="34">
        <f>B37*C17/100</f>
        <v>86.5</v>
      </c>
      <c r="D37" s="34">
        <f t="shared" si="2"/>
        <v>74.90899999999999</v>
      </c>
      <c r="E37" s="34">
        <f t="shared" si="2"/>
        <v>75.208636</v>
      </c>
      <c r="F37" s="34">
        <f t="shared" si="2"/>
        <v>74.155715096</v>
      </c>
      <c r="G37" s="34">
        <f t="shared" si="2"/>
        <v>73.48831366013599</v>
      </c>
      <c r="H37" s="34">
        <f t="shared" si="2"/>
        <v>67.46227194000483</v>
      </c>
      <c r="I37" s="34">
        <f t="shared" si="2"/>
        <v>71.03777235282507</v>
      </c>
      <c r="J37" s="34">
        <f t="shared" si="2"/>
        <v>72.74267888929288</v>
      </c>
      <c r="K37" s="34">
        <f t="shared" si="2"/>
        <v>74.77947389819307</v>
      </c>
      <c r="L37" s="34">
        <f t="shared" si="2"/>
        <v>78.21932969750996</v>
      </c>
      <c r="M37" s="34">
        <f t="shared" si="2"/>
        <v>79.94015495085519</v>
      </c>
      <c r="N37" s="34">
        <f t="shared" si="2"/>
        <v>81.85871866967572</v>
      </c>
      <c r="O37" s="34">
        <f t="shared" si="2"/>
        <v>85.46050229114145</v>
      </c>
      <c r="P37" s="34">
        <f t="shared" si="2"/>
        <v>91.10089544235677</v>
      </c>
      <c r="Q37" s="34">
        <f t="shared" si="2"/>
        <v>93.65172051474275</v>
      </c>
      <c r="R37" s="34">
        <f t="shared" si="2"/>
        <v>96.27396868915554</v>
      </c>
      <c r="S37" s="34">
        <f t="shared" si="2"/>
        <v>95.69632487702061</v>
      </c>
      <c r="T37" s="34">
        <f t="shared" si="2"/>
        <v>100.48114112087165</v>
      </c>
      <c r="U37" s="34">
        <f t="shared" si="2"/>
        <v>103.39509421337694</v>
      </c>
      <c r="V37" s="34">
        <f t="shared" si="2"/>
        <v>105.66978628607123</v>
      </c>
    </row>
    <row r="38" spans="2:22" ht="15">
      <c r="B38" s="33">
        <v>100</v>
      </c>
      <c r="C38" s="34">
        <f>B38*C18/100</f>
        <v>80.7</v>
      </c>
      <c r="D38" s="34">
        <f t="shared" si="2"/>
        <v>63.9951</v>
      </c>
      <c r="E38" s="34">
        <f t="shared" si="2"/>
        <v>69.2426982</v>
      </c>
      <c r="F38" s="34">
        <f t="shared" si="2"/>
        <v>61.97221488900001</v>
      </c>
      <c r="G38" s="34">
        <f t="shared" si="2"/>
        <v>64.079270195226</v>
      </c>
      <c r="H38" s="34">
        <f t="shared" si="2"/>
        <v>59.97819690273153</v>
      </c>
      <c r="I38" s="34">
        <f t="shared" si="2"/>
        <v>76.53217924788544</v>
      </c>
      <c r="J38" s="34">
        <f t="shared" si="2"/>
        <v>88.16507049356403</v>
      </c>
      <c r="K38" s="34">
        <f t="shared" si="2"/>
        <v>88.42956570504471</v>
      </c>
      <c r="L38" s="34">
        <f t="shared" si="2"/>
        <v>88.6064248364548</v>
      </c>
      <c r="M38" s="34">
        <f t="shared" si="2"/>
        <v>93.39117177762337</v>
      </c>
      <c r="N38" s="34">
        <f t="shared" si="2"/>
        <v>99.55498911494651</v>
      </c>
      <c r="O38" s="34">
        <f t="shared" si="2"/>
        <v>103.6367436686593</v>
      </c>
      <c r="P38" s="34">
        <f t="shared" si="2"/>
        <v>108.50767062108629</v>
      </c>
      <c r="Q38" s="34">
        <f t="shared" si="2"/>
        <v>115.66917688207798</v>
      </c>
      <c r="R38" s="34">
        <f t="shared" si="2"/>
        <v>110.34839474550239</v>
      </c>
      <c r="S38" s="34">
        <f t="shared" si="2"/>
        <v>102.73435550806272</v>
      </c>
      <c r="T38" s="34">
        <f t="shared" si="2"/>
        <v>117.73357141223987</v>
      </c>
      <c r="U38" s="34">
        <f t="shared" si="2"/>
        <v>123.85571712567635</v>
      </c>
      <c r="V38" s="34">
        <f t="shared" si="2"/>
        <v>125.46584144831013</v>
      </c>
    </row>
    <row r="39" spans="2:22" ht="15">
      <c r="B39" s="33">
        <v>100</v>
      </c>
      <c r="C39" s="34">
        <f>B39*C19/100</f>
        <v>80.1</v>
      </c>
      <c r="D39" s="34">
        <f t="shared" si="2"/>
        <v>51.10379999999999</v>
      </c>
      <c r="E39" s="34">
        <f t="shared" si="2"/>
        <v>48.3952986</v>
      </c>
      <c r="F39" s="34">
        <f t="shared" si="2"/>
        <v>43.5073734414</v>
      </c>
      <c r="G39" s="34">
        <f t="shared" si="2"/>
        <v>44.8996093915248</v>
      </c>
      <c r="H39" s="34">
        <f t="shared" si="2"/>
        <v>42.834227359514664</v>
      </c>
      <c r="I39" s="34">
        <f t="shared" si="2"/>
        <v>52.38626006068644</v>
      </c>
      <c r="J39" s="34">
        <f t="shared" si="2"/>
        <v>66.05907393652559</v>
      </c>
      <c r="K39" s="34">
        <f t="shared" si="2"/>
        <v>67.11601911951</v>
      </c>
      <c r="L39" s="34">
        <f t="shared" si="2"/>
        <v>67.25025115774902</v>
      </c>
      <c r="M39" s="34">
        <f t="shared" si="2"/>
        <v>70.94901497142521</v>
      </c>
      <c r="N39" s="34">
        <f t="shared" si="2"/>
        <v>80.52713199256762</v>
      </c>
      <c r="O39" s="34">
        <f t="shared" si="2"/>
        <v>93.7335816393487</v>
      </c>
      <c r="P39" s="34">
        <f t="shared" si="2"/>
        <v>113.41763378361193</v>
      </c>
      <c r="Q39" s="34">
        <f t="shared" si="2"/>
        <v>142.33913039843299</v>
      </c>
      <c r="R39" s="34">
        <f t="shared" si="2"/>
        <v>174.7924521292757</v>
      </c>
      <c r="S39" s="34">
        <f t="shared" si="2"/>
        <v>152.76860316098697</v>
      </c>
      <c r="T39" s="34">
        <f t="shared" si="2"/>
        <v>185.61385284059918</v>
      </c>
      <c r="U39" s="34">
        <f t="shared" si="2"/>
        <v>209.92926756271765</v>
      </c>
      <c r="V39" s="34">
        <f t="shared" si="2"/>
        <v>225.46403336235878</v>
      </c>
    </row>
    <row r="40" spans="2:22" ht="15">
      <c r="B40" s="33">
        <v>100</v>
      </c>
      <c r="C40" s="34">
        <f>B40*C20/100</f>
        <v>85.3</v>
      </c>
      <c r="D40" s="34">
        <f t="shared" si="2"/>
        <v>62.4396</v>
      </c>
      <c r="E40" s="34">
        <f t="shared" si="2"/>
        <v>58.006388400000006</v>
      </c>
      <c r="F40" s="34">
        <f t="shared" si="2"/>
        <v>44.60691267960001</v>
      </c>
      <c r="G40" s="34">
        <f t="shared" si="2"/>
        <v>42.55499469633841</v>
      </c>
      <c r="H40" s="34">
        <f t="shared" si="2"/>
        <v>39.61870006229106</v>
      </c>
      <c r="I40" s="34">
        <f t="shared" si="2"/>
        <v>45.046461970824936</v>
      </c>
      <c r="J40" s="34">
        <f t="shared" si="2"/>
        <v>49.82138693973238</v>
      </c>
      <c r="K40" s="34">
        <f t="shared" si="2"/>
        <v>51.714599643442206</v>
      </c>
      <c r="L40" s="34">
        <f t="shared" si="2"/>
        <v>52.33517483916351</v>
      </c>
      <c r="M40" s="34">
        <f t="shared" si="2"/>
        <v>56.15564260242244</v>
      </c>
      <c r="N40" s="34">
        <f t="shared" si="2"/>
        <v>60.87271658102593</v>
      </c>
      <c r="O40" s="34">
        <f t="shared" si="2"/>
        <v>63.8554796934962</v>
      </c>
      <c r="P40" s="34">
        <f t="shared" si="2"/>
        <v>72.92295780997266</v>
      </c>
      <c r="Q40" s="34">
        <f t="shared" si="2"/>
        <v>78.97556330820039</v>
      </c>
      <c r="R40" s="34">
        <f t="shared" si="2"/>
        <v>76.68527197226258</v>
      </c>
      <c r="S40" s="34">
        <f t="shared" si="2"/>
        <v>55.59682217989037</v>
      </c>
      <c r="T40" s="34">
        <f t="shared" si="2"/>
        <v>61.54568215313864</v>
      </c>
      <c r="U40" s="34">
        <f t="shared" si="2"/>
        <v>67.26943059338053</v>
      </c>
      <c r="V40" s="34">
        <f t="shared" si="2"/>
        <v>71.03651870660984</v>
      </c>
    </row>
    <row r="41" spans="2:22" ht="15">
      <c r="B41" s="33">
        <v>100</v>
      </c>
      <c r="C41" s="34">
        <f>B41*C21/100</f>
        <v>82.7</v>
      </c>
      <c r="D41" s="34">
        <f t="shared" si="2"/>
        <v>68.4756</v>
      </c>
      <c r="E41" s="34">
        <f t="shared" si="2"/>
        <v>69.9820632</v>
      </c>
      <c r="F41" s="34">
        <f t="shared" si="2"/>
        <v>66.0630676608</v>
      </c>
      <c r="G41" s="34">
        <f t="shared" si="2"/>
        <v>68.8377165025536</v>
      </c>
      <c r="H41" s="34">
        <f t="shared" si="2"/>
        <v>64.84512894540549</v>
      </c>
      <c r="I41" s="34">
        <f t="shared" si="2"/>
        <v>70.35696490576497</v>
      </c>
      <c r="J41" s="34">
        <f t="shared" si="2"/>
        <v>81.12158053634701</v>
      </c>
      <c r="K41" s="34">
        <f t="shared" si="2"/>
        <v>84.85317324101898</v>
      </c>
      <c r="L41" s="34">
        <f t="shared" si="2"/>
        <v>89.18068507631095</v>
      </c>
      <c r="M41" s="34">
        <f t="shared" si="2"/>
        <v>95.60169440180535</v>
      </c>
      <c r="N41" s="34">
        <f t="shared" si="2"/>
        <v>99.33016048347575</v>
      </c>
      <c r="O41" s="34">
        <f t="shared" si="2"/>
        <v>106.28327171731905</v>
      </c>
      <c r="P41" s="34">
        <f t="shared" si="2"/>
        <v>116.59274907389901</v>
      </c>
      <c r="Q41" s="34">
        <f t="shared" si="2"/>
        <v>121.83942278222446</v>
      </c>
      <c r="R41" s="34">
        <f t="shared" si="2"/>
        <v>119.15895548101551</v>
      </c>
      <c r="S41" s="34">
        <f t="shared" si="2"/>
        <v>101.64258902530622</v>
      </c>
      <c r="T41" s="34">
        <f t="shared" si="2"/>
        <v>114.2462700644442</v>
      </c>
      <c r="U41" s="34">
        <f t="shared" si="2"/>
        <v>117.55941189631308</v>
      </c>
      <c r="V41" s="34">
        <f t="shared" si="2"/>
        <v>122.84958543164717</v>
      </c>
    </row>
    <row r="42" spans="2:22" ht="15">
      <c r="B42" s="33">
        <v>100</v>
      </c>
      <c r="C42" s="34">
        <f>B42*C22/100</f>
        <v>82.6</v>
      </c>
      <c r="D42" s="34">
        <f t="shared" si="2"/>
        <v>51.70759999999999</v>
      </c>
      <c r="E42" s="34">
        <f t="shared" si="2"/>
        <v>45.14073479999999</v>
      </c>
      <c r="F42" s="34">
        <f t="shared" si="2"/>
        <v>36.51885445319999</v>
      </c>
      <c r="G42" s="34">
        <f t="shared" si="2"/>
        <v>36.55537330765319</v>
      </c>
      <c r="H42" s="34">
        <f t="shared" si="2"/>
        <v>31.985951644196543</v>
      </c>
      <c r="I42" s="34">
        <f t="shared" si="2"/>
        <v>36.208097261230485</v>
      </c>
      <c r="J42" s="34">
        <f t="shared" si="2"/>
        <v>38.271958805120626</v>
      </c>
      <c r="K42" s="34">
        <f t="shared" si="2"/>
        <v>40.72136416864835</v>
      </c>
      <c r="L42" s="34">
        <f t="shared" si="2"/>
        <v>37.137884121807296</v>
      </c>
      <c r="M42" s="34">
        <f t="shared" si="2"/>
        <v>44.19408210495069</v>
      </c>
      <c r="N42" s="34">
        <f t="shared" si="2"/>
        <v>53.38645118278043</v>
      </c>
      <c r="O42" s="34">
        <f t="shared" si="2"/>
        <v>53.22629182923209</v>
      </c>
      <c r="P42" s="34">
        <f t="shared" si="2"/>
        <v>59.45376797325224</v>
      </c>
      <c r="Q42" s="34">
        <f t="shared" si="2"/>
        <v>75.3279240221106</v>
      </c>
      <c r="R42" s="34">
        <f t="shared" si="2"/>
        <v>74.95128440200004</v>
      </c>
      <c r="S42" s="34">
        <f t="shared" si="2"/>
        <v>51.34162981537003</v>
      </c>
      <c r="T42" s="34">
        <f t="shared" si="2"/>
        <v>57.60530865284517</v>
      </c>
      <c r="U42" s="34">
        <f t="shared" si="2"/>
        <v>63.07781297486545</v>
      </c>
      <c r="V42" s="34">
        <f t="shared" si="2"/>
        <v>63.33012422676492</v>
      </c>
    </row>
    <row r="43" spans="2:22" ht="15">
      <c r="B43" s="33">
        <v>100</v>
      </c>
      <c r="C43" s="34">
        <f>B43*C23/100</f>
        <v>87.7</v>
      </c>
      <c r="D43" s="34">
        <f t="shared" si="2"/>
        <v>52.79540000000001</v>
      </c>
      <c r="E43" s="34">
        <f t="shared" si="2"/>
        <v>46.723929000000005</v>
      </c>
      <c r="F43" s="34">
        <f t="shared" si="2"/>
        <v>42.93929075100001</v>
      </c>
      <c r="G43" s="34">
        <f t="shared" si="2"/>
        <v>42.85341216949801</v>
      </c>
      <c r="H43" s="34">
        <f t="shared" si="2"/>
        <v>42.9819724060065</v>
      </c>
      <c r="I43" s="34">
        <f t="shared" si="2"/>
        <v>45.345980888336854</v>
      </c>
      <c r="J43" s="34">
        <f t="shared" si="2"/>
        <v>56.682476110421064</v>
      </c>
      <c r="K43" s="34">
        <f t="shared" si="2"/>
        <v>61.443804103696436</v>
      </c>
      <c r="L43" s="34">
        <f t="shared" si="2"/>
        <v>56.712631187711814</v>
      </c>
      <c r="M43" s="34">
        <f t="shared" si="2"/>
        <v>81.21248786080331</v>
      </c>
      <c r="N43" s="34">
        <f t="shared" si="2"/>
        <v>109.23079617278044</v>
      </c>
      <c r="O43" s="34">
        <f t="shared" si="2"/>
        <v>145.49542050214353</v>
      </c>
      <c r="P43" s="34">
        <f t="shared" si="2"/>
        <v>167.31973357746506</v>
      </c>
      <c r="Q43" s="34">
        <f t="shared" si="2"/>
        <v>185.55758453740876</v>
      </c>
      <c r="R43" s="34">
        <f t="shared" si="2"/>
        <v>171.8263232816405</v>
      </c>
      <c r="S43" s="34">
        <f t="shared" si="2"/>
        <v>116.49824718495225</v>
      </c>
      <c r="T43" s="34">
        <f t="shared" si="2"/>
        <v>143.05984754312135</v>
      </c>
      <c r="U43" s="34">
        <f t="shared" si="2"/>
        <v>150.35589976782055</v>
      </c>
      <c r="V43" s="34">
        <f t="shared" si="2"/>
        <v>156.82120345783682</v>
      </c>
    </row>
    <row r="44" spans="2:22" ht="15">
      <c r="B44" s="33">
        <v>100</v>
      </c>
      <c r="C44" s="34">
        <f>B44*C24/100</f>
        <v>88.4</v>
      </c>
      <c r="D44" s="34">
        <f t="shared" si="2"/>
        <v>58.96280000000001</v>
      </c>
      <c r="E44" s="34">
        <f t="shared" si="2"/>
        <v>52.771706</v>
      </c>
      <c r="F44" s="34">
        <f t="shared" si="2"/>
        <v>50.1331207</v>
      </c>
      <c r="G44" s="34">
        <f t="shared" si="2"/>
        <v>55.89842958049999</v>
      </c>
      <c r="H44" s="34">
        <f t="shared" si="2"/>
        <v>49.41421174916199</v>
      </c>
      <c r="I44" s="34">
        <f t="shared" si="2"/>
        <v>56.23337297054634</v>
      </c>
      <c r="J44" s="34">
        <f t="shared" si="2"/>
        <v>62.250343878394794</v>
      </c>
      <c r="K44" s="34">
        <f t="shared" si="2"/>
        <v>45.81625309449856</v>
      </c>
      <c r="L44" s="34">
        <f t="shared" si="2"/>
        <v>45.35809056355358</v>
      </c>
      <c r="M44" s="34">
        <f t="shared" si="2"/>
        <v>51.70822324245108</v>
      </c>
      <c r="N44" s="34">
        <f t="shared" si="2"/>
        <v>57.65466891533296</v>
      </c>
      <c r="O44" s="34">
        <f t="shared" si="2"/>
        <v>61.7481504083216</v>
      </c>
      <c r="P44" s="34">
        <f t="shared" si="2"/>
        <v>64.65031347751273</v>
      </c>
      <c r="Q44" s="34">
        <f t="shared" si="2"/>
        <v>69.69303792875871</v>
      </c>
      <c r="R44" s="34">
        <f t="shared" si="2"/>
        <v>69.97181008047374</v>
      </c>
      <c r="S44" s="34">
        <f t="shared" si="2"/>
        <v>43.94229673053751</v>
      </c>
      <c r="T44" s="34">
        <f t="shared" si="2"/>
        <v>58.09171627777057</v>
      </c>
      <c r="U44" s="34">
        <f t="shared" si="2"/>
        <v>72.38227848210212</v>
      </c>
      <c r="V44" s="34">
        <f t="shared" si="2"/>
        <v>81.5748278493291</v>
      </c>
    </row>
    <row r="45" spans="2:22" ht="15">
      <c r="B45" s="33">
        <v>100</v>
      </c>
      <c r="C45" s="34">
        <f>B45*C25/100</f>
        <v>91.8</v>
      </c>
      <c r="D45" s="34">
        <f t="shared" si="2"/>
        <v>66.09599999999999</v>
      </c>
      <c r="E45" s="34">
        <f t="shared" si="2"/>
        <v>66.49257599999999</v>
      </c>
      <c r="F45" s="34">
        <f t="shared" si="2"/>
        <v>55.78727126399999</v>
      </c>
      <c r="G45" s="34">
        <f t="shared" si="2"/>
        <v>58.911358454783986</v>
      </c>
      <c r="H45" s="34">
        <f t="shared" si="2"/>
        <v>52.19546359093861</v>
      </c>
      <c r="I45" s="34">
        <f t="shared" si="2"/>
        <v>59.29404663930625</v>
      </c>
      <c r="J45" s="34">
        <f t="shared" si="2"/>
        <v>66.11286200282647</v>
      </c>
      <c r="K45" s="34">
        <f t="shared" si="2"/>
        <v>71.73245527306672</v>
      </c>
      <c r="L45" s="34">
        <f t="shared" si="2"/>
        <v>74.53002102871633</v>
      </c>
      <c r="M45" s="34">
        <f t="shared" si="2"/>
        <v>82.5792632998177</v>
      </c>
      <c r="N45" s="34">
        <f t="shared" si="2"/>
        <v>91.00234815639911</v>
      </c>
      <c r="O45" s="34">
        <f t="shared" si="2"/>
        <v>98.91955244600584</v>
      </c>
      <c r="P45" s="34">
        <f t="shared" si="2"/>
        <v>108.61366858571441</v>
      </c>
      <c r="Q45" s="34">
        <f t="shared" si="2"/>
        <v>113.60989734065726</v>
      </c>
      <c r="R45" s="34">
        <f t="shared" si="2"/>
        <v>111.67852908586609</v>
      </c>
      <c r="S45" s="34">
        <f t="shared" si="2"/>
        <v>88.56107356509182</v>
      </c>
      <c r="T45" s="34">
        <f t="shared" si="2"/>
        <v>104.23638358611308</v>
      </c>
      <c r="U45" s="34">
        <f t="shared" si="2"/>
        <v>108.92702084748817</v>
      </c>
      <c r="V45" s="34">
        <f t="shared" si="2"/>
        <v>107.94667765986077</v>
      </c>
    </row>
    <row r="46" ht="15">
      <c r="V46" s="34">
        <f>SUM(V32:V45)/14</f>
        <v>104.09084435276229</v>
      </c>
    </row>
  </sheetData>
  <sheetProtection/>
  <mergeCells count="2">
    <mergeCell ref="A2:R2"/>
    <mergeCell ref="A28:S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Udalova</dc:creator>
  <cp:keywords/>
  <dc:description/>
  <cp:lastModifiedBy>Данила</cp:lastModifiedBy>
  <cp:lastPrinted>2013-11-09T20:35:50Z</cp:lastPrinted>
  <dcterms:created xsi:type="dcterms:W3CDTF">2009-06-23T07:56:15Z</dcterms:created>
  <dcterms:modified xsi:type="dcterms:W3CDTF">2013-11-09T20:36:35Z</dcterms:modified>
  <cp:category/>
  <cp:version/>
  <cp:contentType/>
  <cp:contentStatus/>
</cp:coreProperties>
</file>